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20115" windowHeight="16155" activeTab="1"/>
  </bookViews>
  <sheets>
    <sheet name="Survey" sheetId="1" r:id="rId1"/>
    <sheet name="Times" sheetId="2" r:id="rId2"/>
  </sheets>
  <calcPr calcId="125725"/>
  <fileRecoveryPr repairLoad="1"/>
</workbook>
</file>

<file path=xl/calcChain.xml><?xml version="1.0" encoding="utf-8"?>
<calcChain xmlns="http://schemas.openxmlformats.org/spreadsheetml/2006/main">
  <c r="F6" i="2"/>
  <c r="D19" s="1"/>
  <c r="H6"/>
  <c r="D20" s="1"/>
  <c r="D6"/>
  <c r="D12" s="1"/>
  <c r="B6"/>
  <c r="D21" s="1"/>
  <c r="D18" l="1"/>
  <c r="D16"/>
  <c r="D23"/>
  <c r="D9"/>
  <c r="D24"/>
  <c r="D14"/>
  <c r="D13"/>
  <c r="D22"/>
  <c r="D10"/>
  <c r="D17"/>
  <c r="D11"/>
  <c r="D15"/>
  <c r="D26" l="1"/>
  <c r="D28"/>
  <c r="D25"/>
  <c r="D27"/>
  <c r="B52" l="1"/>
  <c r="C52"/>
  <c r="C48"/>
  <c r="C43"/>
  <c r="C42"/>
  <c r="C47"/>
  <c r="C41"/>
  <c r="C46"/>
  <c r="C45"/>
  <c r="C44"/>
  <c r="C35"/>
  <c r="C31"/>
  <c r="C34"/>
  <c r="C33"/>
  <c r="C38"/>
  <c r="C32"/>
  <c r="C37"/>
  <c r="C36"/>
  <c r="B51" l="1"/>
  <c r="B53"/>
  <c r="B54" s="1"/>
  <c r="B55" s="1"/>
  <c r="C51"/>
  <c r="C53"/>
  <c r="C54" s="1"/>
  <c r="C55" s="1"/>
</calcChain>
</file>

<file path=xl/sharedStrings.xml><?xml version="1.0" encoding="utf-8"?>
<sst xmlns="http://schemas.openxmlformats.org/spreadsheetml/2006/main" count="78" uniqueCount="54">
  <si>
    <t>Participant</t>
  </si>
  <si>
    <t>Used N900 before</t>
  </si>
  <si>
    <t>Used OSK before</t>
  </si>
  <si>
    <t>Age</t>
  </si>
  <si>
    <t>Gender</t>
  </si>
  <si>
    <t>Android</t>
  </si>
  <si>
    <t>m</t>
  </si>
  <si>
    <t>Notes</t>
  </si>
  <si>
    <t>Noticed lower input lag with completion turned off.  Doesn't usually use OSK as his phone has a physical keyboard.</t>
  </si>
  <si>
    <t>A,0</t>
  </si>
  <si>
    <t>A,1</t>
  </si>
  <si>
    <t>B,0</t>
  </si>
  <si>
    <t>B,1</t>
  </si>
  <si>
    <t>C,0</t>
  </si>
  <si>
    <t>C,1</t>
  </si>
  <si>
    <t>D,0</t>
  </si>
  <si>
    <t>D,1</t>
  </si>
  <si>
    <t>Has used N900 but not its OSK; responded 1 but recording as 0</t>
  </si>
  <si>
    <t>iPhone, Android (little)</t>
  </si>
  <si>
    <t>none</t>
  </si>
  <si>
    <t>f</t>
  </si>
  <si>
    <t>Text</t>
  </si>
  <si>
    <t>A</t>
  </si>
  <si>
    <t>B</t>
  </si>
  <si>
    <t>C</t>
  </si>
  <si>
    <t>D</t>
  </si>
  <si>
    <t>Time relative to mean</t>
  </si>
  <si>
    <t>Bin</t>
  </si>
  <si>
    <t>Mean</t>
  </si>
  <si>
    <t>St Dev</t>
  </si>
  <si>
    <t>Freq</t>
  </si>
  <si>
    <t>t-Test: Two-Sample Assuming Unequal Variances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</si>
  <si>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</si>
  <si>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</si>
  <si>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</si>
  <si>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</si>
  <si>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</si>
  <si>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</si>
  <si>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</si>
  <si>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</si>
  <si>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</si>
  <si>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Without comp'n</t>
  </si>
  <si>
    <t>With comp'n</t>
  </si>
  <si>
    <t>Comp'n</t>
  </si>
  <si>
    <t>= 01:25.6 / 01:27.5</t>
  </si>
  <si>
    <t>= 01:48.1 / 01:26.1</t>
  </si>
  <si>
    <t>...etc.</t>
  </si>
  <si>
    <t>Normal</t>
  </si>
  <si>
    <t>* relative to lower quartile</t>
  </si>
  <si>
    <t>Min*</t>
  </si>
  <si>
    <t>Lower quartile</t>
  </si>
  <si>
    <t>Median*</t>
  </si>
  <si>
    <t>Upper quartile*</t>
  </si>
  <si>
    <t>Max*</t>
  </si>
</sst>
</file>

<file path=xl/styles.xml><?xml version="1.0" encoding="utf-8"?>
<styleSheet xmlns="http://schemas.openxmlformats.org/spreadsheetml/2006/main">
  <numFmts count="1">
    <numFmt numFmtId="169" formatCode="0.000"/>
  </numFmts>
  <fonts count="4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7" fontId="0" fillId="0" borderId="0" xfId="0" applyNumberFormat="1"/>
    <xf numFmtId="0" fontId="0" fillId="0" borderId="0" xfId="0" applyAlignment="1">
      <alignment horizontal="right"/>
    </xf>
    <xf numFmtId="47" fontId="0" fillId="0" borderId="0" xfId="0" applyNumberFormat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right"/>
    </xf>
    <xf numFmtId="47" fontId="0" fillId="0" borderId="1" xfId="0" applyNumberFormat="1" applyFill="1" applyBorder="1" applyAlignment="1"/>
    <xf numFmtId="47" fontId="0" fillId="0" borderId="3" xfId="0" applyNumberFormat="1" applyFill="1" applyBorder="1" applyAlignment="1">
      <alignment horizontal="center"/>
    </xf>
    <xf numFmtId="169" fontId="0" fillId="0" borderId="0" xfId="0" applyNumberFormat="1" applyAlignment="1">
      <alignment horizontal="right"/>
    </xf>
    <xf numFmtId="169" fontId="0" fillId="0" borderId="1" xfId="0" applyNumberFormat="1" applyFill="1" applyBorder="1" applyAlignment="1"/>
    <xf numFmtId="169" fontId="0" fillId="0" borderId="0" xfId="0" applyNumberFormat="1"/>
    <xf numFmtId="169" fontId="0" fillId="0" borderId="0" xfId="0" applyNumberFormat="1" applyFill="1" applyBorder="1" applyAlignment="1"/>
    <xf numFmtId="0" fontId="2" fillId="0" borderId="0" xfId="0" quotePrefix="1" applyFont="1"/>
    <xf numFmtId="0" fontId="2" fillId="0" borderId="0" xfId="0" quotePrefix="1" applyFont="1" applyAlignment="1">
      <alignment horizontal="center"/>
    </xf>
    <xf numFmtId="169" fontId="3" fillId="0" borderId="0" xfId="0" applyNumberFormat="1" applyFont="1"/>
    <xf numFmtId="169" fontId="3" fillId="0" borderId="1" xfId="0" applyNumberFormat="1" applyFont="1" applyFill="1" applyBorder="1" applyAlignment="1"/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barChart>
        <c:barDir val="col"/>
        <c:grouping val="clustered"/>
        <c:ser>
          <c:idx val="1"/>
          <c:order val="0"/>
          <c:tx>
            <c:strRef>
              <c:f>Times!$B$30</c:f>
              <c:strCache>
                <c:ptCount val="1"/>
                <c:pt idx="0">
                  <c:v>Freq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9050">
              <a:solidFill>
                <a:sysClr val="windowText" lastClr="000000">
                  <a:shade val="95000"/>
                  <a:satMod val="105000"/>
                </a:sysClr>
              </a:solidFill>
            </a:ln>
          </c:spPr>
          <c:cat>
            <c:numRef>
              <c:f>Times!$A$31:$A$38</c:f>
              <c:numCache>
                <c:formatCode>General</c:formatCode>
                <c:ptCount val="8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  <c:pt idx="4">
                  <c:v>1.1000000000000001</c:v>
                </c:pt>
                <c:pt idx="5">
                  <c:v>1.2</c:v>
                </c:pt>
                <c:pt idx="6">
                  <c:v>1.3</c:v>
                </c:pt>
                <c:pt idx="7">
                  <c:v>1.4</c:v>
                </c:pt>
              </c:numCache>
            </c:numRef>
          </c:cat>
          <c:val>
            <c:numRef>
              <c:f>Times!$B$31:$B$38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gapWidth val="0"/>
        <c:axId val="83039360"/>
        <c:axId val="108527616"/>
      </c:barChart>
      <c:lineChart>
        <c:grouping val="standard"/>
        <c:ser>
          <c:idx val="2"/>
          <c:order val="1"/>
          <c:tx>
            <c:strRef>
              <c:f>Times!$C$30</c:f>
              <c:strCache>
                <c:ptCount val="1"/>
                <c:pt idx="0">
                  <c:v>Normal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Times!$C$31:$C$38</c:f>
              <c:numCache>
                <c:formatCode>0.000</c:formatCode>
                <c:ptCount val="8"/>
                <c:pt idx="0">
                  <c:v>0.82355992279425216</c:v>
                </c:pt>
                <c:pt idx="1">
                  <c:v>1.5904015670561273</c:v>
                </c:pt>
                <c:pt idx="2">
                  <c:v>2.2059911690682941</c:v>
                </c:pt>
                <c:pt idx="3">
                  <c:v>2.197789670952278</c:v>
                </c:pt>
                <c:pt idx="4">
                  <c:v>1.5727289105470366</c:v>
                </c:pt>
                <c:pt idx="5">
                  <c:v>0.80836405975402736</c:v>
                </c:pt>
                <c:pt idx="6">
                  <c:v>0.29843208028191409</c:v>
                </c:pt>
                <c:pt idx="7">
                  <c:v>7.9135144559289342E-2</c:v>
                </c:pt>
              </c:numCache>
            </c:numRef>
          </c:val>
          <c:smooth val="1"/>
        </c:ser>
        <c:marker val="1"/>
        <c:axId val="83039360"/>
        <c:axId val="108527616"/>
      </c:lineChart>
      <c:catAx>
        <c:axId val="83039360"/>
        <c:scaling>
          <c:orientation val="minMax"/>
        </c:scaling>
        <c:axPos val="b"/>
        <c:numFmt formatCode="#,##0.0" sourceLinked="0"/>
        <c:tickLblPos val="nextTo"/>
        <c:spPr>
          <a:ln w="19050">
            <a:solidFill>
              <a:schemeClr val="tx1"/>
            </a:solidFill>
          </a:ln>
        </c:spPr>
        <c:crossAx val="108527616"/>
        <c:crosses val="autoZero"/>
        <c:auto val="1"/>
        <c:lblAlgn val="ctr"/>
        <c:lblOffset val="100"/>
      </c:catAx>
      <c:valAx>
        <c:axId val="1085276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Frequency</a:t>
                </a:r>
              </a:p>
            </c:rich>
          </c:tx>
          <c:layout/>
        </c:title>
        <c:numFmt formatCode="#,##0.0" sourceLinked="0"/>
        <c:tickLblPos val="nextTo"/>
        <c:crossAx val="83039360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Times!$B$40</c:f>
              <c:strCache>
                <c:ptCount val="1"/>
                <c:pt idx="0">
                  <c:v>Freq</c:v>
                </c:pt>
              </c:strCache>
            </c:strRef>
          </c:tx>
          <c:spPr>
            <a:solidFill>
              <a:prstClr val="white">
                <a:lumMod val="75000"/>
              </a:prstClr>
            </a:solidFill>
            <a:ln w="19050">
              <a:solidFill>
                <a:sysClr val="windowText" lastClr="000000">
                  <a:shade val="95000"/>
                  <a:satMod val="105000"/>
                </a:sysClr>
              </a:solidFill>
            </a:ln>
          </c:spPr>
          <c:cat>
            <c:numRef>
              <c:f>Times!$A$41:$A$48</c:f>
              <c:numCache>
                <c:formatCode>General</c:formatCode>
                <c:ptCount val="8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  <c:pt idx="4">
                  <c:v>1.1000000000000001</c:v>
                </c:pt>
                <c:pt idx="5">
                  <c:v>1.2</c:v>
                </c:pt>
                <c:pt idx="6">
                  <c:v>1.3</c:v>
                </c:pt>
                <c:pt idx="7">
                  <c:v>1.4</c:v>
                </c:pt>
              </c:numCache>
            </c:numRef>
          </c:cat>
          <c:val>
            <c:numRef>
              <c:f>Times!$B$41:$B$48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gapWidth val="0"/>
        <c:axId val="136663040"/>
        <c:axId val="176293760"/>
      </c:barChart>
      <c:lineChart>
        <c:grouping val="standard"/>
        <c:ser>
          <c:idx val="1"/>
          <c:order val="1"/>
          <c:tx>
            <c:strRef>
              <c:f>Times!$C$40</c:f>
              <c:strCache>
                <c:ptCount val="1"/>
                <c:pt idx="0">
                  <c:v>Normal</c:v>
                </c:pt>
              </c:strCache>
            </c:strRef>
          </c:tx>
          <c:marker>
            <c:symbol val="none"/>
          </c:marker>
          <c:val>
            <c:numRef>
              <c:f>Times!$C$41:$C$48</c:f>
              <c:numCache>
                <c:formatCode>0.000</c:formatCode>
                <c:ptCount val="8"/>
                <c:pt idx="0">
                  <c:v>0.2299794208330922</c:v>
                </c:pt>
                <c:pt idx="1">
                  <c:v>0.73441931967964158</c:v>
                </c:pt>
                <c:pt idx="2">
                  <c:v>1.5949330762398013</c:v>
                </c:pt>
                <c:pt idx="3">
                  <c:v>2.3555053295732145</c:v>
                </c:pt>
                <c:pt idx="4">
                  <c:v>2.3657506741370846</c:v>
                </c:pt>
                <c:pt idx="5">
                  <c:v>1.6158353631749935</c:v>
                </c:pt>
                <c:pt idx="6">
                  <c:v>0.75053076560605658</c:v>
                </c:pt>
                <c:pt idx="7">
                  <c:v>0.23707357298109771</c:v>
                </c:pt>
              </c:numCache>
            </c:numRef>
          </c:val>
          <c:smooth val="1"/>
        </c:ser>
        <c:marker val="1"/>
        <c:axId val="136663040"/>
        <c:axId val="176293760"/>
      </c:lineChart>
      <c:catAx>
        <c:axId val="136663040"/>
        <c:scaling>
          <c:orientation val="minMax"/>
        </c:scaling>
        <c:axPos val="b"/>
        <c:numFmt formatCode="#,##0.0" sourceLinked="0"/>
        <c:tickLblPos val="nextTo"/>
        <c:spPr>
          <a:ln w="19050">
            <a:solidFill>
              <a:schemeClr val="tx1"/>
            </a:solidFill>
          </a:ln>
        </c:spPr>
        <c:crossAx val="176293760"/>
        <c:crosses val="autoZero"/>
        <c:auto val="1"/>
        <c:lblAlgn val="ctr"/>
        <c:lblOffset val="100"/>
      </c:catAx>
      <c:valAx>
        <c:axId val="176293760"/>
        <c:scaling>
          <c:orientation val="minMax"/>
          <c:max val="2.5"/>
        </c:scaling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Frequency</a:t>
                </a:r>
              </a:p>
            </c:rich>
          </c:tx>
          <c:layout/>
        </c:title>
        <c:numFmt formatCode="#,##0.0" sourceLinked="0"/>
        <c:tickLblPos val="nextTo"/>
        <c:crossAx val="136663040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stacked"/>
        <c:ser>
          <c:idx val="0"/>
          <c:order val="0"/>
          <c:tx>
            <c:v>Upper quartile</c:v>
          </c:tx>
          <c:spPr>
            <a:noFill/>
          </c:spPr>
          <c:errBars>
            <c:errBarType val="minus"/>
            <c:errValType val="cust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Times!$B$51:$C$51</c:f>
                <c:numCache>
                  <c:formatCode>General</c:formatCode>
                  <c:ptCount val="2"/>
                  <c:pt idx="0">
                    <c:v>9.7357193899647587E-2</c:v>
                  </c:pt>
                  <c:pt idx="1">
                    <c:v>0.12802248617401346</c:v>
                  </c:pt>
                </c:numCache>
              </c:numRef>
            </c:minus>
            <c:spPr>
              <a:ln w="19050"/>
            </c:spPr>
          </c:errBars>
          <c:cat>
            <c:strRef>
              <c:f>Times!$B$50:$C$50</c:f>
              <c:strCache>
                <c:ptCount val="2"/>
                <c:pt idx="0">
                  <c:v>Without comp'n</c:v>
                </c:pt>
                <c:pt idx="1">
                  <c:v>With comp'n</c:v>
                </c:pt>
              </c:strCache>
            </c:strRef>
          </c:cat>
          <c:val>
            <c:numRef>
              <c:f>Times!$B$52:$C$52</c:f>
              <c:numCache>
                <c:formatCode>0.000</c:formatCode>
                <c:ptCount val="2"/>
                <c:pt idx="0">
                  <c:v>0.83298321582582768</c:v>
                </c:pt>
                <c:pt idx="1">
                  <c:v>0.94376384496903332</c:v>
                </c:pt>
              </c:numCache>
            </c:numRef>
          </c:val>
        </c:ser>
        <c:ser>
          <c:idx val="1"/>
          <c:order val="1"/>
          <c:tx>
            <c:v>Lower quartile</c:v>
          </c:tx>
          <c:spPr>
            <a:noFill/>
            <a:ln w="19050">
              <a:solidFill>
                <a:schemeClr val="tx1"/>
              </a:solidFill>
            </a:ln>
          </c:spPr>
          <c:cat>
            <c:strRef>
              <c:f>Times!$B$50:$C$50</c:f>
              <c:strCache>
                <c:ptCount val="2"/>
                <c:pt idx="0">
                  <c:v>Without comp'n</c:v>
                </c:pt>
                <c:pt idx="1">
                  <c:v>With comp'n</c:v>
                </c:pt>
              </c:strCache>
            </c:strRef>
          </c:cat>
          <c:val>
            <c:numRef>
              <c:f>Times!$B$54:$C$54</c:f>
              <c:numCache>
                <c:formatCode>0.000</c:formatCode>
                <c:ptCount val="2"/>
                <c:pt idx="0">
                  <c:v>9.7353786498951989E-2</c:v>
                </c:pt>
                <c:pt idx="1">
                  <c:v>9.8575098765604219E-2</c:v>
                </c:pt>
              </c:numCache>
            </c:numRef>
          </c:val>
        </c:ser>
        <c:ser>
          <c:idx val="2"/>
          <c:order val="2"/>
          <c:tx>
            <c:strRef>
              <c:f>Times!$A$53</c:f>
              <c:strCache>
                <c:ptCount val="1"/>
                <c:pt idx="0">
                  <c:v>Median*</c:v>
                </c:pt>
              </c:strCache>
            </c:strRef>
          </c:tx>
          <c:spPr>
            <a:noFill/>
            <a:ln w="19050">
              <a:solidFill>
                <a:sysClr val="windowText" lastClr="000000">
                  <a:shade val="95000"/>
                  <a:satMod val="105000"/>
                </a:sysClr>
              </a:solidFill>
            </a:ln>
          </c:spPr>
          <c:errBars>
            <c:errBarType val="plus"/>
            <c:errValType val="cust"/>
            <c:plus>
              <c:numRef>
                <c:f>Times!$B$55:$C$55</c:f>
                <c:numCache>
                  <c:formatCode>General</c:formatCode>
                  <c:ptCount val="2"/>
                  <c:pt idx="0">
                    <c:v>0.18978354992584312</c:v>
                  </c:pt>
                  <c:pt idx="1">
                    <c:v>0.10006414928185792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9050"/>
            </c:spPr>
          </c:errBars>
          <c:val>
            <c:numRef>
              <c:f>Times!$B$53:$C$53</c:f>
              <c:numCache>
                <c:formatCode>0.000</c:formatCode>
                <c:ptCount val="2"/>
                <c:pt idx="0">
                  <c:v>0.13442859596309265</c:v>
                </c:pt>
                <c:pt idx="1">
                  <c:v>0.11614839718262959</c:v>
                </c:pt>
              </c:numCache>
            </c:numRef>
          </c:val>
        </c:ser>
        <c:overlap val="100"/>
        <c:axId val="54216960"/>
        <c:axId val="58337536"/>
      </c:barChart>
      <c:catAx>
        <c:axId val="54216960"/>
        <c:scaling>
          <c:orientation val="minMax"/>
        </c:scaling>
        <c:axPos val="b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58337536"/>
        <c:crosses val="autoZero"/>
        <c:auto val="1"/>
        <c:lblAlgn val="ctr"/>
        <c:lblOffset val="100"/>
      </c:catAx>
      <c:valAx>
        <c:axId val="58337536"/>
        <c:scaling>
          <c:orientation val="minMax"/>
          <c:min val="0.70000000000000007"/>
        </c:scaling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GB" sz="1000" b="0"/>
                  <a:t>Entry time / mean</a:t>
                </a:r>
              </a:p>
            </c:rich>
          </c:tx>
          <c:layout/>
        </c:title>
        <c:numFmt formatCode="#,##0.0" sourceLinked="0"/>
        <c:tickLblPos val="nextTo"/>
        <c:crossAx val="5421696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29</xdr:row>
      <xdr:rowOff>38101</xdr:rowOff>
    </xdr:from>
    <xdr:to>
      <xdr:col>8</xdr:col>
      <xdr:colOff>504375</xdr:colOff>
      <xdr:row>38</xdr:row>
      <xdr:rowOff>114076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39</xdr:row>
      <xdr:rowOff>9525</xdr:rowOff>
    </xdr:from>
    <xdr:to>
      <xdr:col>8</xdr:col>
      <xdr:colOff>475800</xdr:colOff>
      <xdr:row>48</xdr:row>
      <xdr:rowOff>85500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</xdr:colOff>
      <xdr:row>49</xdr:row>
      <xdr:rowOff>9524</xdr:rowOff>
    </xdr:from>
    <xdr:to>
      <xdr:col>8</xdr:col>
      <xdr:colOff>361950</xdr:colOff>
      <xdr:row>62</xdr:row>
      <xdr:rowOff>361950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1" max="1" width="10.5703125" style="23" bestFit="1" customWidth="1"/>
    <col min="2" max="2" width="16.85546875" style="23" bestFit="1" customWidth="1"/>
    <col min="3" max="3" width="22" bestFit="1" customWidth="1"/>
    <col min="4" max="4" width="4.42578125" style="23" bestFit="1" customWidth="1"/>
    <col min="5" max="5" width="7.5703125" style="23" bestFit="1" customWidth="1"/>
    <col min="6" max="6" width="49.28515625" style="8" customWidth="1"/>
  </cols>
  <sheetData>
    <row r="1" spans="1:6">
      <c r="A1" s="23" t="s">
        <v>0</v>
      </c>
      <c r="B1" s="23" t="s">
        <v>1</v>
      </c>
      <c r="C1" t="s">
        <v>2</v>
      </c>
      <c r="D1" s="23" t="s">
        <v>3</v>
      </c>
      <c r="E1" s="23" t="s">
        <v>4</v>
      </c>
      <c r="F1" s="24" t="s">
        <v>7</v>
      </c>
    </row>
    <row r="2" spans="1:6" ht="45">
      <c r="A2" s="23">
        <v>1</v>
      </c>
      <c r="B2" s="23">
        <v>0</v>
      </c>
      <c r="C2" t="s">
        <v>5</v>
      </c>
      <c r="D2" s="23">
        <v>22</v>
      </c>
      <c r="E2" s="23" t="s">
        <v>6</v>
      </c>
      <c r="F2" s="8" t="s">
        <v>8</v>
      </c>
    </row>
    <row r="3" spans="1:6">
      <c r="A3" s="23">
        <v>2</v>
      </c>
      <c r="B3" s="23">
        <v>0</v>
      </c>
      <c r="C3" t="s">
        <v>5</v>
      </c>
      <c r="D3" s="23">
        <v>26</v>
      </c>
      <c r="E3" s="23" t="s">
        <v>6</v>
      </c>
    </row>
    <row r="4" spans="1:6" ht="30">
      <c r="A4" s="23">
        <v>3</v>
      </c>
      <c r="B4" s="23">
        <v>0</v>
      </c>
      <c r="C4" t="s">
        <v>18</v>
      </c>
      <c r="D4" s="23">
        <v>28</v>
      </c>
      <c r="E4" s="23" t="s">
        <v>6</v>
      </c>
      <c r="F4" s="8" t="s">
        <v>17</v>
      </c>
    </row>
    <row r="5" spans="1:6">
      <c r="A5" s="23">
        <v>4</v>
      </c>
      <c r="B5" s="23">
        <v>0</v>
      </c>
      <c r="C5" t="s">
        <v>19</v>
      </c>
      <c r="D5" s="23">
        <v>23</v>
      </c>
      <c r="E5" s="23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9"/>
  <sheetViews>
    <sheetView tabSelected="1" workbookViewId="0"/>
  </sheetViews>
  <sheetFormatPr defaultRowHeight="15"/>
  <cols>
    <col min="1" max="1" width="16.28515625" customWidth="1"/>
    <col min="2" max="9" width="8.7109375" customWidth="1"/>
    <col min="10" max="10" width="10" customWidth="1"/>
  </cols>
  <sheetData>
    <row r="1" spans="1:9" s="2" customFormat="1">
      <c r="A1" s="7" t="s">
        <v>0</v>
      </c>
      <c r="B1" s="7" t="s">
        <v>9</v>
      </c>
      <c r="C1" s="7" t="s">
        <v>10</v>
      </c>
      <c r="D1" s="7" t="s">
        <v>11</v>
      </c>
      <c r="E1" s="7" t="s">
        <v>12</v>
      </c>
      <c r="F1" s="7" t="s">
        <v>13</v>
      </c>
      <c r="G1" s="7" t="s">
        <v>14</v>
      </c>
      <c r="H1" s="7" t="s">
        <v>15</v>
      </c>
      <c r="I1" s="7" t="s">
        <v>16</v>
      </c>
    </row>
    <row r="2" spans="1:9">
      <c r="A2">
        <v>1</v>
      </c>
      <c r="C2" s="1">
        <v>1.2907407407407407E-3</v>
      </c>
      <c r="E2" s="1">
        <v>1.4063657407407408E-3</v>
      </c>
      <c r="F2" s="1">
        <v>9.9039351851851849E-4</v>
      </c>
      <c r="H2" s="1">
        <v>1.2508101851851851E-3</v>
      </c>
    </row>
    <row r="3" spans="1:9">
      <c r="A3">
        <v>2</v>
      </c>
      <c r="B3" s="1">
        <v>1.1112268518518517E-3</v>
      </c>
      <c r="D3" s="1">
        <v>9.3171296296296307E-4</v>
      </c>
      <c r="G3" s="1">
        <v>1.0937499999999999E-3</v>
      </c>
      <c r="I3" s="1">
        <v>1.1788194444444444E-3</v>
      </c>
    </row>
    <row r="4" spans="1:9">
      <c r="A4">
        <v>3</v>
      </c>
      <c r="C4" s="1">
        <v>1.1218749999999998E-3</v>
      </c>
      <c r="D4" s="1">
        <v>1.179398148148148E-3</v>
      </c>
      <c r="G4" s="1">
        <v>9.9664351851851845E-4</v>
      </c>
      <c r="H4" s="1">
        <v>7.4513888888888883E-4</v>
      </c>
    </row>
    <row r="5" spans="1:9" ht="15.75" thickBot="1">
      <c r="A5" s="6">
        <v>4</v>
      </c>
      <c r="B5" s="13">
        <v>7.9409722222222219E-4</v>
      </c>
      <c r="C5" s="13"/>
      <c r="D5" s="13"/>
      <c r="E5" s="13">
        <v>9.523148148148148E-4</v>
      </c>
      <c r="F5" s="13">
        <v>9.6805555555555566E-4</v>
      </c>
      <c r="G5" s="13"/>
      <c r="H5" s="13"/>
      <c r="I5" s="13">
        <v>8.1331018518518514E-4</v>
      </c>
    </row>
    <row r="6" spans="1:9" ht="15.75" thickBot="1">
      <c r="A6" s="12" t="s">
        <v>28</v>
      </c>
      <c r="B6" s="14">
        <f>AVERAGE(B2:C5)</f>
        <v>1.0794849537037036E-3</v>
      </c>
      <c r="C6" s="14"/>
      <c r="D6" s="14">
        <f>AVERAGE(D2:E5)</f>
        <v>1.1174479166666665E-3</v>
      </c>
      <c r="E6" s="14"/>
      <c r="F6" s="14">
        <f>AVERAGE(F2:G5)</f>
        <v>1.0122106481481479E-3</v>
      </c>
      <c r="G6" s="14"/>
      <c r="H6" s="14">
        <f>AVERAGE(H2:I5)</f>
        <v>9.9701967592592594E-4</v>
      </c>
      <c r="I6" s="14"/>
    </row>
    <row r="7" spans="1:9" ht="15.75" thickBot="1">
      <c r="B7" s="3"/>
      <c r="C7" s="3"/>
      <c r="D7" s="3"/>
      <c r="E7" s="3"/>
      <c r="F7" s="3"/>
      <c r="G7" s="3"/>
      <c r="H7" s="3"/>
      <c r="I7" s="3"/>
    </row>
    <row r="8" spans="1:9" ht="45">
      <c r="A8" s="7" t="s">
        <v>0</v>
      </c>
      <c r="B8" s="7" t="s">
        <v>21</v>
      </c>
      <c r="C8" s="7" t="s">
        <v>43</v>
      </c>
      <c r="D8" s="11" t="s">
        <v>26</v>
      </c>
    </row>
    <row r="9" spans="1:9">
      <c r="A9" s="2">
        <v>1</v>
      </c>
      <c r="B9" s="2" t="s">
        <v>24</v>
      </c>
      <c r="C9" s="2">
        <v>0</v>
      </c>
      <c r="D9" s="15">
        <f>$F$2/$F$6</f>
        <v>0.97844605797267181</v>
      </c>
      <c r="E9" s="19" t="s">
        <v>44</v>
      </c>
    </row>
    <row r="10" spans="1:9">
      <c r="A10" s="2">
        <v>1</v>
      </c>
      <c r="B10" s="2" t="s">
        <v>25</v>
      </c>
      <c r="C10" s="2">
        <v>0</v>
      </c>
      <c r="D10" s="15">
        <f>$H$2/$H$6</f>
        <v>1.2545491482137154</v>
      </c>
      <c r="E10" s="19" t="s">
        <v>45</v>
      </c>
    </row>
    <row r="11" spans="1:9">
      <c r="A11" s="2">
        <v>2</v>
      </c>
      <c r="B11" s="2" t="s">
        <v>22</v>
      </c>
      <c r="C11" s="2">
        <v>0</v>
      </c>
      <c r="D11" s="15">
        <f>$B$3/$B$6</f>
        <v>1.0294046693649985</v>
      </c>
      <c r="E11" s="20" t="s">
        <v>46</v>
      </c>
    </row>
    <row r="12" spans="1:9">
      <c r="A12" s="2">
        <v>2</v>
      </c>
      <c r="B12" s="2" t="s">
        <v>23</v>
      </c>
      <c r="C12" s="2">
        <v>0</v>
      </c>
      <c r="D12" s="15">
        <f>$D$3/$D$6</f>
        <v>0.83378647815841966</v>
      </c>
    </row>
    <row r="13" spans="1:9">
      <c r="A13" s="2">
        <v>3</v>
      </c>
      <c r="B13" s="2" t="s">
        <v>23</v>
      </c>
      <c r="C13" s="2">
        <v>0</v>
      </c>
      <c r="D13" s="15">
        <f>$D$4/$D$6</f>
        <v>1.0554390326005334</v>
      </c>
    </row>
    <row r="14" spans="1:9">
      <c r="A14" s="2">
        <v>3</v>
      </c>
      <c r="B14" s="2" t="s">
        <v>25</v>
      </c>
      <c r="C14" s="2">
        <v>0</v>
      </c>
      <c r="D14" s="15">
        <f>$H$4/$H$6</f>
        <v>0.74736628261311189</v>
      </c>
    </row>
    <row r="15" spans="1:9">
      <c r="A15" s="2">
        <v>4</v>
      </c>
      <c r="B15" s="2" t="s">
        <v>22</v>
      </c>
      <c r="C15" s="2">
        <v>0</v>
      </c>
      <c r="D15" s="15">
        <f>$B$5/$B$6</f>
        <v>0.7356260219261801</v>
      </c>
    </row>
    <row r="16" spans="1:9">
      <c r="A16" s="2">
        <v>4</v>
      </c>
      <c r="B16" s="2" t="s">
        <v>24</v>
      </c>
      <c r="C16" s="2">
        <v>0</v>
      </c>
      <c r="D16" s="15">
        <f>$F$5/$F$6</f>
        <v>0.95637756560516873</v>
      </c>
    </row>
    <row r="17" spans="1:4">
      <c r="A17" s="2">
        <v>1</v>
      </c>
      <c r="B17" s="2" t="s">
        <v>22</v>
      </c>
      <c r="C17" s="2">
        <v>1</v>
      </c>
      <c r="D17" s="15">
        <f>$C$2/$B$6</f>
        <v>1.1957005387728845</v>
      </c>
    </row>
    <row r="18" spans="1:4">
      <c r="A18" s="2">
        <v>1</v>
      </c>
      <c r="B18" s="2" t="s">
        <v>23</v>
      </c>
      <c r="C18" s="2">
        <v>1</v>
      </c>
      <c r="D18" s="15">
        <f>$E$2/$D$6</f>
        <v>1.258551490199125</v>
      </c>
    </row>
    <row r="19" spans="1:4">
      <c r="A19" s="2">
        <v>2</v>
      </c>
      <c r="B19" s="2" t="s">
        <v>24</v>
      </c>
      <c r="C19" s="2">
        <v>1</v>
      </c>
      <c r="D19" s="15">
        <f>$G$3/$F$6</f>
        <v>1.080555714367389</v>
      </c>
    </row>
    <row r="20" spans="1:4">
      <c r="A20" s="2">
        <v>2</v>
      </c>
      <c r="B20" s="2" t="s">
        <v>25</v>
      </c>
      <c r="C20" s="2">
        <v>1</v>
      </c>
      <c r="D20" s="15">
        <f>$I$3/$H$6</f>
        <v>1.1823432103781524</v>
      </c>
    </row>
    <row r="21" spans="1:4">
      <c r="A21" s="2">
        <v>3</v>
      </c>
      <c r="B21" s="2" t="s">
        <v>22</v>
      </c>
      <c r="C21" s="2">
        <v>1</v>
      </c>
      <c r="D21" s="15">
        <f>$C$4/$B$6</f>
        <v>1.0392687699359369</v>
      </c>
    </row>
    <row r="22" spans="1:4">
      <c r="A22" s="2">
        <v>3</v>
      </c>
      <c r="B22" s="2" t="s">
        <v>24</v>
      </c>
      <c r="C22" s="2">
        <v>1</v>
      </c>
      <c r="D22" s="15">
        <f>$G$4/$F$6</f>
        <v>0.98462066205477117</v>
      </c>
    </row>
    <row r="23" spans="1:4">
      <c r="A23" s="2">
        <v>4</v>
      </c>
      <c r="B23" s="2" t="s">
        <v>23</v>
      </c>
      <c r="C23" s="2">
        <v>1</v>
      </c>
      <c r="D23" s="15">
        <f>$E$5/$D$6</f>
        <v>0.85222299904192245</v>
      </c>
    </row>
    <row r="24" spans="1:4" ht="15.75" thickBot="1">
      <c r="A24" s="6">
        <v>4</v>
      </c>
      <c r="B24" s="12" t="s">
        <v>25</v>
      </c>
      <c r="C24" s="6">
        <v>1</v>
      </c>
      <c r="D24" s="16">
        <f>$I$5/$H$6</f>
        <v>0.81574135879501986</v>
      </c>
    </row>
    <row r="25" spans="1:4">
      <c r="A25" s="2" t="s">
        <v>28</v>
      </c>
      <c r="B25" s="2"/>
      <c r="C25" s="2">
        <v>0</v>
      </c>
      <c r="D25" s="15">
        <f>AVERAGE(D9:D16)</f>
        <v>0.94887440705685</v>
      </c>
    </row>
    <row r="26" spans="1:4">
      <c r="A26" s="2"/>
      <c r="B26" s="2"/>
      <c r="C26" s="2">
        <v>1</v>
      </c>
      <c r="D26" s="15">
        <f>AVERAGE(D17:D24)</f>
        <v>1.0511255929431502</v>
      </c>
    </row>
    <row r="27" spans="1:4">
      <c r="A27" s="2" t="s">
        <v>29</v>
      </c>
      <c r="B27" s="2"/>
      <c r="C27" s="2">
        <v>0</v>
      </c>
      <c r="D27" s="15">
        <f>STDEV(D9:D16)</f>
        <v>0.1738367868465335</v>
      </c>
    </row>
    <row r="28" spans="1:4" ht="15.75" thickBot="1">
      <c r="A28" s="6"/>
      <c r="B28" s="6"/>
      <c r="C28" s="6">
        <v>1</v>
      </c>
      <c r="D28" s="16">
        <f>STDEV(D17:D24)</f>
        <v>0.16104262196117533</v>
      </c>
    </row>
    <row r="29" spans="1:4" ht="15.75" thickBot="1"/>
    <row r="30" spans="1:4">
      <c r="A30" s="7" t="s">
        <v>27</v>
      </c>
      <c r="B30" s="7" t="s">
        <v>30</v>
      </c>
      <c r="C30" s="7" t="s">
        <v>47</v>
      </c>
    </row>
    <row r="31" spans="1:4">
      <c r="A31" s="4">
        <v>0.7</v>
      </c>
      <c r="B31" s="5">
        <v>0</v>
      </c>
      <c r="C31" s="17">
        <f>NORMDIST(A31,$D$25,$D$27,FALSE)</f>
        <v>0.82355992279425216</v>
      </c>
    </row>
    <row r="32" spans="1:4">
      <c r="A32" s="4">
        <v>0.8</v>
      </c>
      <c r="B32" s="5">
        <v>2</v>
      </c>
      <c r="C32" s="17">
        <f>NORMDIST(A32,$D$25,$D$27,FALSE)</f>
        <v>1.5904015670561273</v>
      </c>
    </row>
    <row r="33" spans="1:3">
      <c r="A33" s="4">
        <v>0.9</v>
      </c>
      <c r="B33" s="5">
        <v>1</v>
      </c>
      <c r="C33" s="17">
        <f t="shared" ref="C33:C38" si="0">NORMDIST(A33,$D$25,$D$27,FALSE)</f>
        <v>2.2059911690682941</v>
      </c>
    </row>
    <row r="34" spans="1:3">
      <c r="A34" s="4">
        <v>1</v>
      </c>
      <c r="B34" s="5">
        <v>2</v>
      </c>
      <c r="C34" s="17">
        <f t="shared" si="0"/>
        <v>2.197789670952278</v>
      </c>
    </row>
    <row r="35" spans="1:3">
      <c r="A35" s="4">
        <v>1.1000000000000001</v>
      </c>
      <c r="B35" s="5">
        <v>2</v>
      </c>
      <c r="C35" s="17">
        <f t="shared" si="0"/>
        <v>1.5727289105470366</v>
      </c>
    </row>
    <row r="36" spans="1:3">
      <c r="A36" s="4">
        <v>1.2</v>
      </c>
      <c r="B36" s="5">
        <v>0</v>
      </c>
      <c r="C36" s="17">
        <f t="shared" si="0"/>
        <v>0.80836405975402736</v>
      </c>
    </row>
    <row r="37" spans="1:3">
      <c r="A37" s="4">
        <v>1.3</v>
      </c>
      <c r="B37" s="5">
        <v>1</v>
      </c>
      <c r="C37" s="17">
        <f t="shared" si="0"/>
        <v>0.29843208028191409</v>
      </c>
    </row>
    <row r="38" spans="1:3" ht="15.75" thickBot="1">
      <c r="A38" s="6">
        <v>1.4</v>
      </c>
      <c r="B38" s="6">
        <v>0</v>
      </c>
      <c r="C38" s="16">
        <f t="shared" si="0"/>
        <v>7.9135144559289342E-2</v>
      </c>
    </row>
    <row r="39" spans="1:3" ht="15.75" thickBot="1"/>
    <row r="40" spans="1:3">
      <c r="A40" s="7" t="s">
        <v>27</v>
      </c>
      <c r="B40" s="7" t="s">
        <v>30</v>
      </c>
      <c r="C40" s="7" t="s">
        <v>47</v>
      </c>
    </row>
    <row r="41" spans="1:3">
      <c r="A41" s="4">
        <v>0.7</v>
      </c>
      <c r="B41" s="5">
        <v>0</v>
      </c>
      <c r="C41" s="17">
        <f t="shared" ref="C41" si="1">NORMDIST(A41,$D$26,$D$28,FALSE)</f>
        <v>0.2299794208330922</v>
      </c>
    </row>
    <row r="42" spans="1:3">
      <c r="A42" s="4">
        <v>0.8</v>
      </c>
      <c r="B42" s="5">
        <v>0</v>
      </c>
      <c r="C42" s="17">
        <f>NORMDIST(A42,$D$26,$D$28,FALSE)</f>
        <v>0.73441931967964158</v>
      </c>
    </row>
    <row r="43" spans="1:3">
      <c r="A43" s="4">
        <v>0.9</v>
      </c>
      <c r="B43" s="5">
        <v>2</v>
      </c>
      <c r="C43" s="17">
        <f t="shared" ref="C43:C48" si="2">NORMDIST(A43,$D$26,$D$28,FALSE)</f>
        <v>1.5949330762398013</v>
      </c>
    </row>
    <row r="44" spans="1:3">
      <c r="A44" s="4">
        <v>1</v>
      </c>
      <c r="B44" s="5">
        <v>1</v>
      </c>
      <c r="C44" s="17">
        <f t="shared" si="2"/>
        <v>2.3555053295732145</v>
      </c>
    </row>
    <row r="45" spans="1:3">
      <c r="A45" s="4">
        <v>1.1000000000000001</v>
      </c>
      <c r="B45" s="5">
        <v>2</v>
      </c>
      <c r="C45" s="17">
        <f t="shared" si="2"/>
        <v>2.3657506741370846</v>
      </c>
    </row>
    <row r="46" spans="1:3">
      <c r="A46" s="4">
        <v>1.2</v>
      </c>
      <c r="B46" s="5">
        <v>2</v>
      </c>
      <c r="C46" s="17">
        <f t="shared" si="2"/>
        <v>1.6158353631749935</v>
      </c>
    </row>
    <row r="47" spans="1:3">
      <c r="A47" s="4">
        <v>1.3</v>
      </c>
      <c r="B47" s="5">
        <v>1</v>
      </c>
      <c r="C47" s="17">
        <f t="shared" si="2"/>
        <v>0.75053076560605658</v>
      </c>
    </row>
    <row r="48" spans="1:3" ht="15.75" thickBot="1">
      <c r="A48" s="6">
        <v>1.4</v>
      </c>
      <c r="B48" s="6">
        <v>0</v>
      </c>
      <c r="C48" s="16">
        <f t="shared" si="2"/>
        <v>0.23707357298109771</v>
      </c>
    </row>
    <row r="49" spans="1:3" ht="15.75" thickBot="1"/>
    <row r="50" spans="1:3" ht="30">
      <c r="A50" s="7"/>
      <c r="B50" s="11" t="s">
        <v>41</v>
      </c>
      <c r="C50" s="11" t="s">
        <v>42</v>
      </c>
    </row>
    <row r="51" spans="1:3">
      <c r="A51" t="s">
        <v>49</v>
      </c>
      <c r="B51" s="21">
        <f>B52-MIN(D9:D16)</f>
        <v>9.7357193899647587E-2</v>
      </c>
      <c r="C51" s="21">
        <f>C52-MIN(D17:D24)</f>
        <v>0.12802248617401346</v>
      </c>
    </row>
    <row r="52" spans="1:3">
      <c r="A52" t="s">
        <v>50</v>
      </c>
      <c r="B52" s="17">
        <f>D25-(2*D27/3)</f>
        <v>0.83298321582582768</v>
      </c>
      <c r="C52" s="17">
        <f>D26-(2*D28/3)</f>
        <v>0.94376384496903332</v>
      </c>
    </row>
    <row r="53" spans="1:3">
      <c r="A53" t="s">
        <v>51</v>
      </c>
      <c r="B53" s="21">
        <f>MEDIAN(D9:D16)-B52</f>
        <v>0.13442859596309265</v>
      </c>
      <c r="C53" s="21">
        <f>MEDIAN(D17:D24)-C52</f>
        <v>0.11614839718262959</v>
      </c>
    </row>
    <row r="54" spans="1:3">
      <c r="A54" t="s">
        <v>52</v>
      </c>
      <c r="B54" s="21">
        <f>D25+(2*D27/3)-(B52+B53)</f>
        <v>9.7353786498951989E-2</v>
      </c>
      <c r="C54" s="21">
        <f>D26+(2*D28/3)-(C52+C53)</f>
        <v>9.8575098765604219E-2</v>
      </c>
    </row>
    <row r="55" spans="1:3" ht="15.75" thickBot="1">
      <c r="A55" s="6" t="s">
        <v>53</v>
      </c>
      <c r="B55" s="22">
        <f>MAX(D9:D16)-(B54+B53+B52)</f>
        <v>0.18978354992584312</v>
      </c>
      <c r="C55" s="22">
        <f>MAX(D17:D24)-(C54+C53+C52)</f>
        <v>0.10006414928185792</v>
      </c>
    </row>
    <row r="56" spans="1:3">
      <c r="A56" s="5" t="s">
        <v>48</v>
      </c>
    </row>
    <row r="58" spans="1:3" ht="15.75" thickBot="1">
      <c r="A58" t="s">
        <v>31</v>
      </c>
    </row>
    <row r="59" spans="1:3" ht="30">
      <c r="A59" s="7"/>
      <c r="B59" s="11" t="s">
        <v>41</v>
      </c>
      <c r="C59" s="11" t="s">
        <v>42</v>
      </c>
    </row>
    <row r="60" spans="1:3">
      <c r="A60" s="9" t="s">
        <v>28</v>
      </c>
      <c r="B60" s="18">
        <v>0.94887440705685</v>
      </c>
      <c r="C60" s="18">
        <v>1.0511255929431502</v>
      </c>
    </row>
    <row r="61" spans="1:3">
      <c r="A61" s="9" t="s">
        <v>32</v>
      </c>
      <c r="B61" s="18">
        <v>3.0219228461127123E-2</v>
      </c>
      <c r="C61" s="18">
        <v>2.5934726088130029E-2</v>
      </c>
    </row>
    <row r="62" spans="1:3">
      <c r="A62" s="9" t="s">
        <v>33</v>
      </c>
      <c r="B62" s="5">
        <v>8</v>
      </c>
      <c r="C62" s="5">
        <v>8</v>
      </c>
    </row>
    <row r="63" spans="1:3" ht="30">
      <c r="A63" s="9" t="s">
        <v>34</v>
      </c>
      <c r="B63" s="5">
        <v>0</v>
      </c>
      <c r="C63" s="5"/>
    </row>
    <row r="64" spans="1:3">
      <c r="A64" s="9" t="s">
        <v>35</v>
      </c>
      <c r="B64" s="5">
        <v>14</v>
      </c>
      <c r="C64" s="5"/>
    </row>
    <row r="65" spans="1:3">
      <c r="A65" s="9" t="s">
        <v>36</v>
      </c>
      <c r="B65" s="18">
        <v>-1.220458942777082</v>
      </c>
      <c r="C65" s="5"/>
    </row>
    <row r="66" spans="1:3">
      <c r="A66" s="9" t="s">
        <v>37</v>
      </c>
      <c r="B66" s="18">
        <v>0.1212248589316624</v>
      </c>
      <c r="C66" s="5"/>
    </row>
    <row r="67" spans="1:3">
      <c r="A67" s="9" t="s">
        <v>38</v>
      </c>
      <c r="B67" s="18">
        <v>1.7613101150619617</v>
      </c>
      <c r="C67" s="5"/>
    </row>
    <row r="68" spans="1:3">
      <c r="A68" s="9" t="s">
        <v>39</v>
      </c>
      <c r="B68" s="18">
        <v>0.24244971786332481</v>
      </c>
      <c r="C68" s="5"/>
    </row>
    <row r="69" spans="1:3" ht="15.75" thickBot="1">
      <c r="A69" s="10" t="s">
        <v>40</v>
      </c>
      <c r="B69" s="16">
        <v>2.1447866812820848</v>
      </c>
      <c r="C69" s="6"/>
    </row>
  </sheetData>
  <sortState ref="B43:B48">
    <sortCondition ref="B43"/>
  </sortState>
  <mergeCells count="4"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Survey</vt:lpstr>
      <vt:lpstr>Times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Scott</dc:creator>
  <cp:lastModifiedBy>Malcolm Scott</cp:lastModifiedBy>
  <cp:lastPrinted>2010-12-06T02:29:26Z</cp:lastPrinted>
  <dcterms:created xsi:type="dcterms:W3CDTF">2010-12-05T20:55:30Z</dcterms:created>
  <dcterms:modified xsi:type="dcterms:W3CDTF">2010-12-06T02:47:52Z</dcterms:modified>
</cp:coreProperties>
</file>